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FA_US\AnalysePolitik\Sagsområder\AU i tal\2017\regneark enkeltvis til web\"/>
    </mc:Choice>
  </mc:AlternateContent>
  <bookViews>
    <workbookView xWindow="0" yWindow="0" windowWidth="28800" windowHeight="14100"/>
  </bookViews>
  <sheets>
    <sheet name="f1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G8" i="1"/>
  <c r="F8" i="1"/>
  <c r="E8" i="1"/>
  <c r="D8" i="1"/>
  <c r="C8" i="1"/>
  <c r="B8" i="1"/>
  <c r="K7" i="1"/>
  <c r="H7" i="1"/>
  <c r="L7" i="1" s="1"/>
  <c r="K6" i="1"/>
  <c r="H6" i="1"/>
  <c r="L6" i="1" s="1"/>
  <c r="K5" i="1"/>
  <c r="H5" i="1"/>
  <c r="L5" i="1" s="1"/>
  <c r="K4" i="1"/>
  <c r="H4" i="1"/>
  <c r="L4" i="1" s="1"/>
  <c r="L3" i="1"/>
  <c r="K3" i="1"/>
  <c r="K8" i="1" s="1"/>
  <c r="H3" i="1"/>
  <c r="H8" i="1" s="1"/>
  <c r="L8" i="1" s="1"/>
</calcChain>
</file>

<file path=xl/sharedStrings.xml><?xml version="1.0" encoding="utf-8"?>
<sst xmlns="http://schemas.openxmlformats.org/spreadsheetml/2006/main" count="19" uniqueCount="18">
  <si>
    <t>F1A. Medarbejdere fordelt på fakulteter og stillingskategorier i 2017 (årsværk)</t>
  </si>
  <si>
    <t>Antal</t>
  </si>
  <si>
    <t>Profes-sor</t>
  </si>
  <si>
    <t>Lektor/-seniorforsker/-seniorrådgiver</t>
  </si>
  <si>
    <t>Adjunkt</t>
  </si>
  <si>
    <t>Post. doc.</t>
  </si>
  <si>
    <t>Ansat ph.d.</t>
  </si>
  <si>
    <t>Anden VIP</t>
  </si>
  <si>
    <t>VIP i alt</t>
  </si>
  <si>
    <t>DVIP</t>
  </si>
  <si>
    <t>TAP</t>
  </si>
  <si>
    <t>DTAP</t>
  </si>
  <si>
    <t>I alt</t>
  </si>
  <si>
    <t>Arts</t>
  </si>
  <si>
    <t>Science and Technology</t>
  </si>
  <si>
    <t>Health</t>
  </si>
  <si>
    <t>Aarhus BSS</t>
  </si>
  <si>
    <t>Fællesområdet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</si>
</sst>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 * #,##0.00_ ;_ * \-#,##0.00_ ;_ * &quot;-&quot;??_ ;_ @_ "/>
    <numFmt numFmtId="165" formatCode="_ * #,##0.0_ ;_ * \-#,##0.0_ ;_ * &quot;-&quot;??_ ;_ @_ "/>
    <numFmt numFmtId="166" formatCode="#,##0.00;\-#,##0.00;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E7EEF5"/>
        <bgColor indexed="64"/>
      </patternFill>
    </fill>
    <fill>
      <patternFill patternType="solid">
        <fgColor rgb="FFC1D3E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4" fillId="0" borderId="0"/>
  </cellStyleXfs>
  <cellXfs count="16">
    <xf numFmtId="0" fontId="0" fillId="0" borderId="0" xfId="0"/>
    <xf numFmtId="0" fontId="3" fillId="0" borderId="0" xfId="0" applyFont="1"/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right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 applyFill="1" applyAlignment="1">
      <alignment wrapText="1"/>
    </xf>
    <xf numFmtId="0" fontId="0" fillId="0" borderId="1" xfId="0" applyFill="1" applyBorder="1"/>
    <xf numFmtId="3" fontId="4" fillId="0" borderId="1" xfId="2" applyNumberFormat="1" applyBorder="1"/>
    <xf numFmtId="3" fontId="0" fillId="3" borderId="1" xfId="1" applyNumberFormat="1" applyFont="1" applyFill="1" applyBorder="1"/>
    <xf numFmtId="0" fontId="3" fillId="3" borderId="1" xfId="0" applyFont="1" applyFill="1" applyBorder="1"/>
    <xf numFmtId="3" fontId="3" fillId="3" borderId="1" xfId="1" applyNumberFormat="1" applyFont="1" applyFill="1" applyBorder="1"/>
    <xf numFmtId="3" fontId="3" fillId="4" borderId="1" xfId="1" applyNumberFormat="1" applyFont="1" applyFill="1" applyBorder="1"/>
    <xf numFmtId="165" fontId="0" fillId="0" borderId="0" xfId="1" applyNumberFormat="1" applyFont="1"/>
    <xf numFmtId="3" fontId="4" fillId="0" borderId="0" xfId="2" applyNumberFormat="1"/>
    <xf numFmtId="166" fontId="0" fillId="0" borderId="0" xfId="0" applyNumberFormat="1"/>
    <xf numFmtId="3" fontId="0" fillId="0" borderId="2" xfId="1" applyNumberFormat="1" applyFont="1" applyBorder="1"/>
  </cellXfs>
  <cellStyles count="3">
    <cellStyle name="Komma" xfId="1" builtinId="3"/>
    <cellStyle name="Normal" xfId="0" builtinId="0"/>
    <cellStyle name="Normal 5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tabSelected="1" workbookViewId="0"/>
  </sheetViews>
  <sheetFormatPr defaultColWidth="8.85546875" defaultRowHeight="15" x14ac:dyDescent="0.25"/>
  <cols>
    <col min="1" max="1" width="20.7109375" customWidth="1"/>
    <col min="2" max="2" width="8.7109375" bestFit="1" customWidth="1"/>
    <col min="3" max="3" width="25.42578125" customWidth="1"/>
  </cols>
  <sheetData>
    <row r="1" spans="1:12" s="1" customFormat="1" x14ac:dyDescent="0.25">
      <c r="A1" s="1" t="s">
        <v>0</v>
      </c>
    </row>
    <row r="2" spans="1:12" s="5" customFormat="1" ht="32.25" customHeight="1" x14ac:dyDescent="0.25">
      <c r="A2" s="2" t="s">
        <v>1</v>
      </c>
      <c r="B2" s="3" t="s">
        <v>2</v>
      </c>
      <c r="C2" s="4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</row>
    <row r="3" spans="1:12" x14ac:dyDescent="0.25">
      <c r="A3" s="6" t="s">
        <v>13</v>
      </c>
      <c r="B3" s="7">
        <v>79.689719301499949</v>
      </c>
      <c r="C3" s="7">
        <v>334.24343541650063</v>
      </c>
      <c r="D3" s="7">
        <v>76.855462544399956</v>
      </c>
      <c r="E3" s="7">
        <v>61.343830529899982</v>
      </c>
      <c r="F3" s="7">
        <v>129.58480243689999</v>
      </c>
      <c r="G3" s="7">
        <v>88.534028006099945</v>
      </c>
      <c r="H3" s="8">
        <f>SUM(B3:G3)</f>
        <v>770.25127823530033</v>
      </c>
      <c r="I3" s="7">
        <v>93.805878138599951</v>
      </c>
      <c r="J3" s="7">
        <v>337.5553896561014</v>
      </c>
      <c r="K3" s="7">
        <f>53.1989551382+6.48</f>
        <v>59.678955138199996</v>
      </c>
      <c r="L3" s="8">
        <f>H3+I3+J3+K3</f>
        <v>1261.2915011682019</v>
      </c>
    </row>
    <row r="4" spans="1:12" x14ac:dyDescent="0.25">
      <c r="A4" s="6" t="s">
        <v>14</v>
      </c>
      <c r="B4" s="7">
        <v>132.07694381079992</v>
      </c>
      <c r="C4" s="7">
        <v>417.10843017740183</v>
      </c>
      <c r="D4" s="7">
        <v>64.962260886899983</v>
      </c>
      <c r="E4" s="7">
        <v>407.23592495680094</v>
      </c>
      <c r="F4" s="7">
        <v>413.74654868100038</v>
      </c>
      <c r="G4" s="7">
        <v>214.32963605789999</v>
      </c>
      <c r="H4" s="8">
        <f>SUM(B4:G4)</f>
        <v>1649.459744570803</v>
      </c>
      <c r="I4" s="7">
        <v>71.992198357899994</v>
      </c>
      <c r="J4" s="7">
        <v>1184.0213195986794</v>
      </c>
      <c r="K4" s="7">
        <f>49.5969073084+2.54</f>
        <v>52.136907308399998</v>
      </c>
      <c r="L4" s="8">
        <f t="shared" ref="L4:L8" si="0">H4+I4+J4+K4</f>
        <v>2957.6101698357825</v>
      </c>
    </row>
    <row r="5" spans="1:12" x14ac:dyDescent="0.25">
      <c r="A5" s="6" t="s">
        <v>15</v>
      </c>
      <c r="B5" s="7">
        <v>107.84668911659978</v>
      </c>
      <c r="C5" s="7">
        <v>180.81931354530016</v>
      </c>
      <c r="D5" s="7">
        <v>39.613019724699974</v>
      </c>
      <c r="E5" s="7">
        <v>105.52351865829988</v>
      </c>
      <c r="F5" s="7">
        <v>237.65286889740023</v>
      </c>
      <c r="G5" s="7">
        <v>68.381257756799982</v>
      </c>
      <c r="H5" s="8">
        <f>SUM(B5:G5)</f>
        <v>739.83666769910008</v>
      </c>
      <c r="I5" s="7">
        <v>86.038591173300119</v>
      </c>
      <c r="J5" s="7">
        <v>646.82537385189983</v>
      </c>
      <c r="K5" s="7">
        <f>19.279225509+3.53</f>
        <v>22.809225509000001</v>
      </c>
      <c r="L5" s="8">
        <f t="shared" si="0"/>
        <v>1495.5098582333001</v>
      </c>
    </row>
    <row r="6" spans="1:12" x14ac:dyDescent="0.25">
      <c r="A6" s="6" t="s">
        <v>16</v>
      </c>
      <c r="B6" s="7">
        <v>141.22109141269982</v>
      </c>
      <c r="C6" s="7">
        <v>190.73309762859998</v>
      </c>
      <c r="D6" s="7">
        <v>85.502052976499925</v>
      </c>
      <c r="E6" s="7">
        <v>48.875031159599992</v>
      </c>
      <c r="F6" s="7">
        <v>176.82513504880004</v>
      </c>
      <c r="G6" s="7">
        <v>70.579521790499982</v>
      </c>
      <c r="H6" s="8">
        <f>SUM(B6:G6)</f>
        <v>713.73593001669963</v>
      </c>
      <c r="I6" s="7">
        <v>143.97044148449999</v>
      </c>
      <c r="J6" s="7">
        <v>389.71624720370141</v>
      </c>
      <c r="K6" s="7">
        <f>65.2480507461+2.38</f>
        <v>67.628050746100001</v>
      </c>
      <c r="L6" s="8">
        <f t="shared" si="0"/>
        <v>1315.0506694510009</v>
      </c>
    </row>
    <row r="7" spans="1:12" x14ac:dyDescent="0.25">
      <c r="A7" s="6" t="s">
        <v>17</v>
      </c>
      <c r="B7" s="7">
        <v>3.2757796245000002</v>
      </c>
      <c r="C7" s="7">
        <v>11.530732843099999</v>
      </c>
      <c r="D7" s="7">
        <v>4.6530717239000001</v>
      </c>
      <c r="E7" s="7">
        <v>9.4148492683999994</v>
      </c>
      <c r="F7" s="7">
        <v>0</v>
      </c>
      <c r="G7" s="7">
        <v>0</v>
      </c>
      <c r="H7" s="8">
        <f>SUM(B7:G7)</f>
        <v>28.874433459899997</v>
      </c>
      <c r="I7" s="7">
        <v>1.1527182907</v>
      </c>
      <c r="J7" s="7">
        <v>701.28449032389938</v>
      </c>
      <c r="K7" s="7">
        <f>59.8152856543+4.83</f>
        <v>64.645285654299997</v>
      </c>
      <c r="L7" s="8">
        <f t="shared" si="0"/>
        <v>795.95692772879931</v>
      </c>
    </row>
    <row r="8" spans="1:12" x14ac:dyDescent="0.25">
      <c r="A8" s="9" t="s">
        <v>12</v>
      </c>
      <c r="B8" s="10">
        <f t="shared" ref="B8:K8" si="1">SUM(B3:B7)</f>
        <v>464.11022326609947</v>
      </c>
      <c r="C8" s="10">
        <f t="shared" si="1"/>
        <v>1134.4350096109024</v>
      </c>
      <c r="D8" s="10">
        <f t="shared" si="1"/>
        <v>271.58586785639983</v>
      </c>
      <c r="E8" s="10">
        <f t="shared" ref="E8" si="2">SUM(E3:E7)</f>
        <v>632.39315457300074</v>
      </c>
      <c r="F8" s="10">
        <f t="shared" si="1"/>
        <v>957.8093550641006</v>
      </c>
      <c r="G8" s="10">
        <f t="shared" si="1"/>
        <v>441.8244436112999</v>
      </c>
      <c r="H8" s="11">
        <f t="shared" si="1"/>
        <v>3902.1580539818028</v>
      </c>
      <c r="I8" s="10">
        <f t="shared" si="1"/>
        <v>396.95982744500009</v>
      </c>
      <c r="J8" s="10">
        <f t="shared" si="1"/>
        <v>3259.4028206342809</v>
      </c>
      <c r="K8" s="10">
        <f t="shared" si="1"/>
        <v>266.89842435600002</v>
      </c>
      <c r="L8" s="11">
        <f t="shared" si="0"/>
        <v>7825.419126417084</v>
      </c>
    </row>
    <row r="9" spans="1:12" x14ac:dyDescent="0.25"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</row>
    <row r="10" spans="1:12" x14ac:dyDescent="0.25">
      <c r="B10" s="12"/>
      <c r="C10" s="12"/>
      <c r="D10" s="12"/>
      <c r="E10" s="13"/>
      <c r="F10" s="12"/>
      <c r="G10" s="12"/>
      <c r="H10" s="12"/>
      <c r="I10" s="12"/>
      <c r="J10" s="12"/>
      <c r="K10" s="12"/>
      <c r="L10" s="12"/>
    </row>
    <row r="11" spans="1:12" x14ac:dyDescent="0.25">
      <c r="E11" s="13"/>
    </row>
    <row r="12" spans="1:12" x14ac:dyDescent="0.25">
      <c r="B12" s="12"/>
      <c r="C12" s="12"/>
      <c r="D12" s="12"/>
      <c r="E12" s="13"/>
      <c r="F12" s="12"/>
      <c r="G12" s="12"/>
      <c r="H12" s="14"/>
      <c r="I12" s="12"/>
      <c r="J12" s="12"/>
      <c r="K12" s="12"/>
      <c r="L12" s="12"/>
    </row>
    <row r="13" spans="1:12" x14ac:dyDescent="0.25">
      <c r="E13" s="13"/>
      <c r="H13" s="14"/>
    </row>
    <row r="14" spans="1:12" x14ac:dyDescent="0.25">
      <c r="E14" s="13"/>
      <c r="H14" s="14"/>
    </row>
    <row r="15" spans="1:12" x14ac:dyDescent="0.25">
      <c r="E15" s="15"/>
      <c r="H15" s="14"/>
    </row>
    <row r="16" spans="1:12" x14ac:dyDescent="0.25">
      <c r="H16" s="14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f1a</vt:lpstr>
    </vt:vector>
  </TitlesOfParts>
  <Company>Aarhus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Louise Asmund-Hjorth</dc:creator>
  <cp:lastModifiedBy>Louise Asmund-Hjorth</cp:lastModifiedBy>
  <dcterms:created xsi:type="dcterms:W3CDTF">2018-07-02T13:43:53Z</dcterms:created>
  <dcterms:modified xsi:type="dcterms:W3CDTF">2018-07-03T09:27:56Z</dcterms:modified>
</cp:coreProperties>
</file>